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Торги\2023\"/>
    </mc:Choice>
  </mc:AlternateContent>
  <bookViews>
    <workbookView xWindow="0" yWindow="0" windowWidth="21555" windowHeight="81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H30" i="1"/>
  <c r="H29" i="1" l="1"/>
  <c r="H28" i="1" l="1"/>
  <c r="H36" i="1" l="1"/>
  <c r="H27" i="1"/>
  <c r="H26" i="1" l="1"/>
  <c r="H25" i="1" l="1"/>
  <c r="H24" i="1" l="1"/>
  <c r="H23" i="1" l="1"/>
  <c r="H22" i="1" l="1"/>
  <c r="H21" i="1" l="1"/>
  <c r="H20" i="1" l="1"/>
  <c r="H35" i="1" s="1"/>
  <c r="H17" i="1" l="1"/>
  <c r="H19" i="1"/>
  <c r="H18" i="1"/>
  <c r="H16" i="1" l="1"/>
  <c r="H37" i="1" l="1"/>
  <c r="H15" i="1"/>
  <c r="F33" i="1" l="1"/>
  <c r="G33" i="1"/>
  <c r="H14" i="1" l="1"/>
  <c r="H13" i="1" l="1"/>
  <c r="H12" i="1"/>
  <c r="H11" i="1" l="1"/>
  <c r="H7" i="1" l="1"/>
  <c r="H10" i="1" l="1"/>
  <c r="H9" i="1" l="1"/>
  <c r="H8" i="1"/>
  <c r="H6" i="1"/>
  <c r="H5" i="1"/>
  <c r="H33" i="1" l="1"/>
</calcChain>
</file>

<file path=xl/sharedStrings.xml><?xml version="1.0" encoding="utf-8"?>
<sst xmlns="http://schemas.openxmlformats.org/spreadsheetml/2006/main" count="94" uniqueCount="54">
  <si>
    <t>№ п/п</t>
  </si>
  <si>
    <t> Предмет закупки</t>
  </si>
  <si>
    <t>Способ определения поставщика</t>
  </si>
  <si>
    <t>Время проведения</t>
  </si>
  <si>
    <t>Количество участников</t>
  </si>
  <si>
    <t>Начальная цена, руб.</t>
  </si>
  <si>
    <t>Фактическая цена контракта, руб.</t>
  </si>
  <si>
    <t>Электронный аукцион</t>
  </si>
  <si>
    <t>Разница между начальной и фактической ценой, руб.</t>
  </si>
  <si>
    <t>Услуги по техническому обслуживанию систем охранной сигнализации                                          (для СМП/СОНО)</t>
  </si>
  <si>
    <t>Услуги информационно-технологической поддержки баз данных справочно-правовых систем                                                 (для СМП/СОНО)</t>
  </si>
  <si>
    <t>в т.ч. по КБК</t>
  </si>
  <si>
    <t>0960401234039  0020242</t>
  </si>
  <si>
    <t>0960401234039  0020244</t>
  </si>
  <si>
    <t>Результаты конкурентных способов определения поставщиков в 2023 году</t>
  </si>
  <si>
    <t>Услуги по уборке административных зданий                                       (для СМП/СОНО)</t>
  </si>
  <si>
    <t>ноябрь 2022</t>
  </si>
  <si>
    <t>Бензин автомобильный АИ-95 экологического класса не ниже К5 (розничная реализация)                          (для СМП/СОНО)</t>
  </si>
  <si>
    <t>ноябрь-декабрь 2022</t>
  </si>
  <si>
    <t>Работы по техническому обслуживанию установок пожарной сигнализации                                               (для СМП/СОНО)</t>
  </si>
  <si>
    <t>декабрь 2022</t>
  </si>
  <si>
    <t>Работы по техническому обслуживанию систем видеонаблюдения                                                     (для СМП/СОНО)</t>
  </si>
  <si>
    <t>0960401234039  0019244</t>
  </si>
  <si>
    <t>январь-февраль</t>
  </si>
  <si>
    <t>февраль</t>
  </si>
  <si>
    <t>Выполнение работ по техническому обслуживанию сплит-систем                                       (для СМП/СОНО)</t>
  </si>
  <si>
    <t>Выполнение работ по подготовке систем отопления двух объектов к отопительному сезону                       (для СМП/СОНО)</t>
  </si>
  <si>
    <t>Бумага для офисной техники белая                                                 (для СМП/СОНО)</t>
  </si>
  <si>
    <t>февраль-март</t>
  </si>
  <si>
    <t>Услуги по техническому обслуживанию автомобилей             (для СМП/СОНО)</t>
  </si>
  <si>
    <t>март</t>
  </si>
  <si>
    <t>Конверт почтовый бумажный              (для СМП/СОНО)</t>
  </si>
  <si>
    <t>Уничтожитель документов: шредер                                                       (для СМП/СОНО)</t>
  </si>
  <si>
    <t>Сканер                                                 (для СМП/СОНО)</t>
  </si>
  <si>
    <t>Принтер                                                (для СМП/СОНО)</t>
  </si>
  <si>
    <t>май-июнь</t>
  </si>
  <si>
    <t>Услуги по заправке картриджей для оргтехники                                                      (для СМП/СОНО)</t>
  </si>
  <si>
    <t>Картриджы для оргтехники           (для СМП/СОНО)</t>
  </si>
  <si>
    <t>Запасные части, комплектующие, расходные материалы для АРМ:клавиатура+мышь                       (для СМП/СОНО)</t>
  </si>
  <si>
    <t>июнь</t>
  </si>
  <si>
    <t>Сетевое и каналообразующее оборудование ЛВС                  (коммутаторы, маршрутизаторы и.т.п.):Коммутатор Eh                          (для СМП/СОНО)</t>
  </si>
  <si>
    <t>МФУ                                                        (для СМП/СОНО)</t>
  </si>
  <si>
    <t>июль-август</t>
  </si>
  <si>
    <t>сентябрь</t>
  </si>
  <si>
    <t>Услуги по проведению диспансеризации государственных гражданских служащих</t>
  </si>
  <si>
    <t>Работы по монтажу санитарно-технических приборов (демонтаж,замена и установка умывальников и унитазов)                                        (для СМП/СОНО)</t>
  </si>
  <si>
    <t>Тепловая завеса                                              (для СМП/СОНО)</t>
  </si>
  <si>
    <t>Металлодетктор                                            (для СМП/СОНО)</t>
  </si>
  <si>
    <t>Картриджи для оргтехники                    (для СМП/СОНО)</t>
  </si>
  <si>
    <t xml:space="preserve">октябрь-ноябрь </t>
  </si>
  <si>
    <t xml:space="preserve">ноябрь </t>
  </si>
  <si>
    <t>Запасные части, комплектующие, расходные материалы для АРМ: блок питания                                        (для СМП/СОНО)</t>
  </si>
  <si>
    <t>Бумага для офисной техники          (для СМП/СОНО)</t>
  </si>
  <si>
    <t>USB-брелок (электронный ключ)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</si>
</sst>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7.5"/>
      <color rgb="FF000000"/>
      <name val="Arial"/>
      <family val="2"/>
      <charset val="204"/>
    </font>
    <font>
      <sz val="7.5"/>
      <color rgb="FF000000"/>
      <name val="Arial"/>
      <family val="2"/>
      <charset val="204"/>
    </font>
    <font>
      <sz val="7.5"/>
      <color theme="1"/>
      <name val="Calibri"/>
      <family val="2"/>
      <charset val="204"/>
      <scheme val="minor"/>
    </font>
    <font>
      <sz val="7.5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7.5"/>
      <color rgb="FF00B050"/>
      <name val="Arial"/>
      <family val="2"/>
      <charset val="204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0" fillId="0" borderId="8" xfId="0" applyBorder="1"/>
    <xf numFmtId="0" fontId="4" fillId="0" borderId="8" xfId="0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" fontId="0" fillId="0" borderId="0" xfId="0" applyNumberFormat="1"/>
    <xf numFmtId="0" fontId="4" fillId="0" borderId="8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0" fillId="0" borderId="0" xfId="0" applyNumberFormat="1"/>
    <xf numFmtId="4" fontId="6" fillId="0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left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4" fontId="2" fillId="0" borderId="14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15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zoomScale="145" zoomScaleNormal="145" workbookViewId="0">
      <selection activeCell="A35" sqref="A35"/>
    </sheetView>
  </sheetViews>
  <sheetFormatPr defaultRowHeight="15" x14ac:dyDescent="0.25"/>
  <cols>
    <col min="1" max="1" width="5.140625" customWidth="1"/>
    <col min="2" max="2" width="24" customWidth="1"/>
    <col min="3" max="3" width="15.85546875" customWidth="1"/>
    <col min="4" max="4" width="7.42578125" customWidth="1"/>
    <col min="5" max="5" width="6.28515625" customWidth="1"/>
    <col min="6" max="6" width="12.85546875" customWidth="1"/>
    <col min="7" max="8" width="12.140625" bestFit="1" customWidth="1"/>
    <col min="9" max="9" width="10.5703125" bestFit="1" customWidth="1"/>
    <col min="10" max="10" width="12.140625" bestFit="1" customWidth="1"/>
    <col min="11" max="11" width="12.140625" customWidth="1"/>
    <col min="12" max="12" width="10.5703125" bestFit="1" customWidth="1"/>
  </cols>
  <sheetData>
    <row r="1" spans="1:12" x14ac:dyDescent="0.25">
      <c r="A1" s="46" t="s">
        <v>14</v>
      </c>
      <c r="B1" s="46"/>
      <c r="C1" s="46"/>
      <c r="D1" s="46"/>
      <c r="E1" s="46"/>
      <c r="F1" s="46"/>
      <c r="G1" s="46"/>
      <c r="H1" s="46"/>
    </row>
    <row r="2" spans="1:12" x14ac:dyDescent="0.25">
      <c r="A2" s="46"/>
      <c r="B2" s="46"/>
      <c r="C2" s="46"/>
      <c r="D2" s="46"/>
      <c r="E2" s="46"/>
      <c r="F2" s="46"/>
      <c r="G2" s="46"/>
      <c r="H2" s="46"/>
    </row>
    <row r="3" spans="1:12" ht="15.75" thickBot="1" x14ac:dyDescent="0.3">
      <c r="A3" s="47"/>
      <c r="B3" s="47"/>
      <c r="C3" s="47"/>
      <c r="D3" s="47"/>
      <c r="E3" s="47"/>
      <c r="F3" s="47"/>
      <c r="G3" s="47"/>
      <c r="H3" s="47"/>
    </row>
    <row r="4" spans="1:12" ht="39.75" thickBot="1" x14ac:dyDescent="0.3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8</v>
      </c>
    </row>
    <row r="5" spans="1:12" ht="55.5" customHeight="1" thickBot="1" x14ac:dyDescent="0.3">
      <c r="A5" s="33">
        <v>1</v>
      </c>
      <c r="B5" s="10" t="s">
        <v>10</v>
      </c>
      <c r="C5" s="37" t="s">
        <v>7</v>
      </c>
      <c r="D5" s="38" t="s">
        <v>16</v>
      </c>
      <c r="E5" s="37">
        <v>1</v>
      </c>
      <c r="F5" s="40">
        <v>128089.96</v>
      </c>
      <c r="G5" s="31">
        <v>128089.96</v>
      </c>
      <c r="H5" s="31">
        <f>F5-G5</f>
        <v>0</v>
      </c>
      <c r="I5" s="34"/>
      <c r="J5" s="35"/>
      <c r="K5" s="22"/>
    </row>
    <row r="6" spans="1:12" ht="44.25" customHeight="1" thickBot="1" x14ac:dyDescent="0.3">
      <c r="A6" s="32">
        <v>2</v>
      </c>
      <c r="B6" s="36" t="s">
        <v>15</v>
      </c>
      <c r="C6" s="30" t="s">
        <v>7</v>
      </c>
      <c r="D6" s="39" t="s">
        <v>16</v>
      </c>
      <c r="E6" s="30">
        <v>4</v>
      </c>
      <c r="F6" s="41">
        <v>298242</v>
      </c>
      <c r="G6" s="42">
        <v>289294.74</v>
      </c>
      <c r="H6" s="43">
        <f>F6-G6</f>
        <v>8947.2600000000093</v>
      </c>
      <c r="I6" s="35"/>
      <c r="J6" s="35"/>
      <c r="L6" s="22"/>
    </row>
    <row r="7" spans="1:12" ht="42.75" thickBot="1" x14ac:dyDescent="0.3">
      <c r="A7" s="4">
        <v>3</v>
      </c>
      <c r="B7" s="11" t="s">
        <v>17</v>
      </c>
      <c r="C7" s="7" t="s">
        <v>7</v>
      </c>
      <c r="D7" s="8" t="s">
        <v>18</v>
      </c>
      <c r="E7" s="7">
        <v>1</v>
      </c>
      <c r="F7" s="9">
        <v>635094.86</v>
      </c>
      <c r="G7" s="9">
        <v>635094.86</v>
      </c>
      <c r="H7" s="9">
        <f>F7-G7</f>
        <v>0</v>
      </c>
      <c r="I7" s="35"/>
      <c r="J7" s="35"/>
    </row>
    <row r="8" spans="1:12" ht="42.75" thickBot="1" x14ac:dyDescent="0.3">
      <c r="A8" s="4">
        <v>4</v>
      </c>
      <c r="B8" s="10" t="s">
        <v>19</v>
      </c>
      <c r="C8" s="11" t="s">
        <v>7</v>
      </c>
      <c r="D8" s="24" t="s">
        <v>20</v>
      </c>
      <c r="E8" s="11">
        <v>4</v>
      </c>
      <c r="F8" s="12">
        <v>24520</v>
      </c>
      <c r="G8" s="12">
        <v>20474.28</v>
      </c>
      <c r="H8" s="12">
        <f>F8-G8</f>
        <v>4045.7200000000012</v>
      </c>
      <c r="J8" s="22"/>
      <c r="K8" s="22"/>
    </row>
    <row r="9" spans="1:12" ht="42.75" thickBot="1" x14ac:dyDescent="0.3">
      <c r="A9" s="10">
        <v>5</v>
      </c>
      <c r="B9" s="7" t="s">
        <v>9</v>
      </c>
      <c r="C9" s="11" t="s">
        <v>7</v>
      </c>
      <c r="D9" s="24" t="s">
        <v>20</v>
      </c>
      <c r="E9" s="11">
        <v>2</v>
      </c>
      <c r="F9" s="12">
        <v>24360</v>
      </c>
      <c r="G9" s="12">
        <v>24116.400000000001</v>
      </c>
      <c r="H9" s="12">
        <f>F9-G9</f>
        <v>243.59999999999854</v>
      </c>
      <c r="I9" s="25"/>
      <c r="J9" s="22"/>
      <c r="K9" s="22"/>
      <c r="L9" s="22"/>
    </row>
    <row r="10" spans="1:12" ht="42.75" thickBot="1" x14ac:dyDescent="0.3">
      <c r="A10" s="4">
        <v>6</v>
      </c>
      <c r="B10" s="7" t="s">
        <v>21</v>
      </c>
      <c r="C10" s="11" t="s">
        <v>7</v>
      </c>
      <c r="D10" s="24" t="s">
        <v>20</v>
      </c>
      <c r="E10" s="7">
        <v>2</v>
      </c>
      <c r="F10" s="9">
        <v>28458.720000000001</v>
      </c>
      <c r="G10" s="9">
        <v>23857.71</v>
      </c>
      <c r="H10" s="12">
        <f t="shared" ref="H10:H11" si="0">F10-G10</f>
        <v>4601.010000000002</v>
      </c>
      <c r="I10" s="25"/>
      <c r="J10" s="26"/>
    </row>
    <row r="11" spans="1:12" ht="32.25" thickBot="1" x14ac:dyDescent="0.3">
      <c r="A11" s="3">
        <v>7</v>
      </c>
      <c r="B11" s="11" t="s">
        <v>27</v>
      </c>
      <c r="C11" s="11" t="s">
        <v>7</v>
      </c>
      <c r="D11" s="11" t="s">
        <v>23</v>
      </c>
      <c r="E11" s="5">
        <v>8</v>
      </c>
      <c r="F11" s="6">
        <v>304500</v>
      </c>
      <c r="G11" s="6">
        <v>232942.5</v>
      </c>
      <c r="H11" s="12">
        <f t="shared" si="0"/>
        <v>71557.5</v>
      </c>
      <c r="I11" s="25"/>
    </row>
    <row r="12" spans="1:12" ht="53.25" thickBot="1" x14ac:dyDescent="0.3">
      <c r="A12" s="13">
        <v>8</v>
      </c>
      <c r="B12" s="7" t="s">
        <v>26</v>
      </c>
      <c r="C12" s="11" t="s">
        <v>7</v>
      </c>
      <c r="D12" s="11" t="s">
        <v>23</v>
      </c>
      <c r="E12" s="13">
        <v>4</v>
      </c>
      <c r="F12" s="15">
        <v>84933.34</v>
      </c>
      <c r="G12" s="20">
        <v>48843.33</v>
      </c>
      <c r="H12" s="20">
        <f t="shared" ref="H12:H31" si="1">F12-G12</f>
        <v>36090.009999999995</v>
      </c>
      <c r="I12" s="25"/>
      <c r="J12" s="22"/>
      <c r="K12" s="22"/>
      <c r="L12" s="22"/>
    </row>
    <row r="13" spans="1:12" ht="42.75" thickBot="1" x14ac:dyDescent="0.3">
      <c r="A13" s="13">
        <v>9</v>
      </c>
      <c r="B13" s="7" t="s">
        <v>25</v>
      </c>
      <c r="C13" s="7" t="s">
        <v>7</v>
      </c>
      <c r="D13" s="8" t="s">
        <v>24</v>
      </c>
      <c r="E13" s="13">
        <v>5</v>
      </c>
      <c r="F13" s="15">
        <v>66112.460000000006</v>
      </c>
      <c r="G13" s="20">
        <v>29089.62</v>
      </c>
      <c r="H13" s="20">
        <f t="shared" si="1"/>
        <v>37022.840000000011</v>
      </c>
      <c r="I13" s="25"/>
    </row>
    <row r="14" spans="1:12" ht="32.25" thickBot="1" x14ac:dyDescent="0.3">
      <c r="A14" s="13">
        <v>10</v>
      </c>
      <c r="B14" s="19" t="s">
        <v>29</v>
      </c>
      <c r="C14" s="7" t="s">
        <v>7</v>
      </c>
      <c r="D14" s="8" t="s">
        <v>28</v>
      </c>
      <c r="E14" s="16">
        <v>3</v>
      </c>
      <c r="F14" s="15">
        <v>188799.96</v>
      </c>
      <c r="G14" s="20">
        <v>120446.54</v>
      </c>
      <c r="H14" s="20">
        <f t="shared" si="1"/>
        <v>68353.42</v>
      </c>
    </row>
    <row r="15" spans="1:12" ht="32.25" thickBot="1" x14ac:dyDescent="0.3">
      <c r="A15" s="13">
        <v>11</v>
      </c>
      <c r="B15" s="13" t="s">
        <v>32</v>
      </c>
      <c r="C15" s="7" t="s">
        <v>7</v>
      </c>
      <c r="D15" s="8" t="s">
        <v>28</v>
      </c>
      <c r="E15" s="13">
        <v>1</v>
      </c>
      <c r="F15" s="15">
        <v>95139</v>
      </c>
      <c r="G15" s="20">
        <v>95139</v>
      </c>
      <c r="H15" s="20">
        <f t="shared" si="1"/>
        <v>0</v>
      </c>
    </row>
    <row r="16" spans="1:12" ht="21.75" thickBot="1" x14ac:dyDescent="0.3">
      <c r="A16" s="13">
        <v>12</v>
      </c>
      <c r="B16" s="13" t="s">
        <v>31</v>
      </c>
      <c r="C16" s="7" t="s">
        <v>7</v>
      </c>
      <c r="D16" s="8" t="s">
        <v>30</v>
      </c>
      <c r="E16" s="21">
        <v>5</v>
      </c>
      <c r="F16" s="15">
        <v>35850</v>
      </c>
      <c r="G16" s="20">
        <v>22227</v>
      </c>
      <c r="H16" s="20">
        <f t="shared" si="1"/>
        <v>13623</v>
      </c>
    </row>
    <row r="17" spans="1:12" ht="32.25" thickBot="1" x14ac:dyDescent="0.3">
      <c r="A17" s="13">
        <v>13</v>
      </c>
      <c r="B17" s="17" t="s">
        <v>36</v>
      </c>
      <c r="C17" s="7" t="s">
        <v>7</v>
      </c>
      <c r="D17" s="13" t="s">
        <v>35</v>
      </c>
      <c r="E17" s="21">
        <v>5</v>
      </c>
      <c r="F17" s="15">
        <v>26100</v>
      </c>
      <c r="G17" s="48">
        <v>9787.5</v>
      </c>
      <c r="H17" s="48">
        <f t="shared" si="1"/>
        <v>16312.5</v>
      </c>
    </row>
    <row r="18" spans="1:12" ht="29.25" customHeight="1" thickBot="1" x14ac:dyDescent="0.3">
      <c r="A18" s="13">
        <v>14</v>
      </c>
      <c r="B18" s="28" t="s">
        <v>34</v>
      </c>
      <c r="C18" s="7" t="s">
        <v>7</v>
      </c>
      <c r="D18" s="13" t="s">
        <v>35</v>
      </c>
      <c r="E18" s="21">
        <v>1</v>
      </c>
      <c r="F18" s="15">
        <v>57138.99</v>
      </c>
      <c r="G18" s="20">
        <v>57138.99</v>
      </c>
      <c r="H18" s="20">
        <f t="shared" si="1"/>
        <v>0</v>
      </c>
    </row>
    <row r="19" spans="1:12" ht="21.75" thickBot="1" x14ac:dyDescent="0.3">
      <c r="A19" s="29">
        <v>15</v>
      </c>
      <c r="B19" s="30" t="s">
        <v>33</v>
      </c>
      <c r="C19" s="7" t="s">
        <v>7</v>
      </c>
      <c r="D19" s="13" t="s">
        <v>35</v>
      </c>
      <c r="E19" s="21">
        <v>3</v>
      </c>
      <c r="F19" s="52">
        <v>224727.03</v>
      </c>
      <c r="G19" s="48">
        <v>129507</v>
      </c>
      <c r="H19" s="53">
        <f t="shared" si="1"/>
        <v>95220.03</v>
      </c>
    </row>
    <row r="20" spans="1:12" ht="21.75" thickBot="1" x14ac:dyDescent="0.3">
      <c r="A20" s="13">
        <v>16</v>
      </c>
      <c r="B20" s="50" t="s">
        <v>37</v>
      </c>
      <c r="C20" s="7" t="s">
        <v>7</v>
      </c>
      <c r="D20" s="13" t="s">
        <v>35</v>
      </c>
      <c r="E20" s="23">
        <v>5</v>
      </c>
      <c r="F20" s="52">
        <v>85206.78</v>
      </c>
      <c r="G20" s="48">
        <v>48142.17</v>
      </c>
      <c r="H20" s="53">
        <f t="shared" si="1"/>
        <v>37064.61</v>
      </c>
    </row>
    <row r="21" spans="1:12" ht="53.25" thickBot="1" x14ac:dyDescent="0.3">
      <c r="A21" s="29">
        <v>17</v>
      </c>
      <c r="B21" s="51" t="s">
        <v>38</v>
      </c>
      <c r="C21" s="7" t="s">
        <v>7</v>
      </c>
      <c r="D21" s="13" t="s">
        <v>39</v>
      </c>
      <c r="E21" s="21">
        <v>3</v>
      </c>
      <c r="F21" s="15">
        <v>36775.919999999998</v>
      </c>
      <c r="G21" s="48">
        <v>14912.98</v>
      </c>
      <c r="H21" s="48">
        <f t="shared" si="1"/>
        <v>21862.94</v>
      </c>
    </row>
    <row r="22" spans="1:12" ht="53.25" thickBot="1" x14ac:dyDescent="0.3">
      <c r="A22" s="13">
        <v>18</v>
      </c>
      <c r="B22" s="44" t="s">
        <v>40</v>
      </c>
      <c r="C22" s="7" t="s">
        <v>7</v>
      </c>
      <c r="D22" s="13" t="s">
        <v>39</v>
      </c>
      <c r="E22" s="21">
        <v>1</v>
      </c>
      <c r="F22" s="15">
        <v>16019.01</v>
      </c>
      <c r="G22" s="20">
        <v>16019.01</v>
      </c>
      <c r="H22" s="20">
        <f t="shared" si="1"/>
        <v>0</v>
      </c>
      <c r="J22" s="22"/>
      <c r="K22" s="22"/>
      <c r="L22" s="22"/>
    </row>
    <row r="23" spans="1:12" ht="21.75" thickBot="1" x14ac:dyDescent="0.3">
      <c r="A23" s="29">
        <v>19</v>
      </c>
      <c r="B23" s="45" t="s">
        <v>41</v>
      </c>
      <c r="C23" s="7" t="s">
        <v>7</v>
      </c>
      <c r="D23" s="13" t="s">
        <v>39</v>
      </c>
      <c r="E23" s="21">
        <v>3</v>
      </c>
      <c r="F23" s="15">
        <v>77676</v>
      </c>
      <c r="G23" s="48">
        <v>71461.919999999998</v>
      </c>
      <c r="H23" s="48">
        <f t="shared" si="1"/>
        <v>6214.0800000000017</v>
      </c>
      <c r="K23" s="22"/>
    </row>
    <row r="24" spans="1:12" ht="53.25" thickBot="1" x14ac:dyDescent="0.3">
      <c r="A24" s="13">
        <v>20</v>
      </c>
      <c r="B24" s="7" t="s">
        <v>45</v>
      </c>
      <c r="C24" s="7" t="s">
        <v>7</v>
      </c>
      <c r="D24" s="13" t="s">
        <v>42</v>
      </c>
      <c r="E24" s="21">
        <v>1</v>
      </c>
      <c r="F24" s="15">
        <v>156254.31</v>
      </c>
      <c r="G24" s="20">
        <v>156254.31</v>
      </c>
      <c r="H24" s="20">
        <f t="shared" si="1"/>
        <v>0</v>
      </c>
      <c r="K24" s="22"/>
    </row>
    <row r="25" spans="1:12" ht="42.75" thickBot="1" x14ac:dyDescent="0.3">
      <c r="A25" s="13">
        <v>21</v>
      </c>
      <c r="B25" s="19" t="s">
        <v>44</v>
      </c>
      <c r="C25" s="7" t="s">
        <v>7</v>
      </c>
      <c r="D25" s="13" t="s">
        <v>43</v>
      </c>
      <c r="E25" s="21">
        <v>2</v>
      </c>
      <c r="F25" s="15">
        <v>100930.03</v>
      </c>
      <c r="G25" s="20">
        <v>100425.38</v>
      </c>
      <c r="H25" s="20">
        <f t="shared" si="1"/>
        <v>504.64999999999418</v>
      </c>
    </row>
    <row r="26" spans="1:12" ht="21.75" thickBot="1" x14ac:dyDescent="0.3">
      <c r="A26" s="13">
        <v>22</v>
      </c>
      <c r="B26" s="19" t="s">
        <v>46</v>
      </c>
      <c r="C26" s="7" t="s">
        <v>7</v>
      </c>
      <c r="D26" s="13" t="s">
        <v>43</v>
      </c>
      <c r="E26" s="21">
        <v>5</v>
      </c>
      <c r="F26" s="15">
        <v>58290.67</v>
      </c>
      <c r="G26" s="20">
        <v>48253.9</v>
      </c>
      <c r="H26" s="20">
        <f t="shared" si="1"/>
        <v>10036.769999999997</v>
      </c>
    </row>
    <row r="27" spans="1:12" ht="21.75" thickBot="1" x14ac:dyDescent="0.3">
      <c r="A27" s="13">
        <v>23</v>
      </c>
      <c r="B27" s="19" t="s">
        <v>47</v>
      </c>
      <c r="C27" s="7" t="s">
        <v>7</v>
      </c>
      <c r="D27" s="13" t="s">
        <v>43</v>
      </c>
      <c r="E27" s="21">
        <v>3</v>
      </c>
      <c r="F27" s="15">
        <v>161096.67000000001</v>
      </c>
      <c r="G27" s="20">
        <v>160291.19</v>
      </c>
      <c r="H27" s="20">
        <f t="shared" si="1"/>
        <v>805.48000000001048</v>
      </c>
      <c r="J27" s="22"/>
      <c r="K27" s="22"/>
    </row>
    <row r="28" spans="1:12" ht="21.75" thickBot="1" x14ac:dyDescent="0.3">
      <c r="A28" s="13">
        <v>24</v>
      </c>
      <c r="B28" s="49" t="s">
        <v>48</v>
      </c>
      <c r="C28" s="7" t="s">
        <v>7</v>
      </c>
      <c r="D28" s="13" t="s">
        <v>49</v>
      </c>
      <c r="E28" s="21">
        <v>8</v>
      </c>
      <c r="F28" s="15">
        <v>94653.24</v>
      </c>
      <c r="G28" s="20">
        <v>48459.44</v>
      </c>
      <c r="H28" s="48">
        <f t="shared" si="1"/>
        <v>46193.8</v>
      </c>
      <c r="J28" s="22"/>
      <c r="K28" s="22"/>
    </row>
    <row r="29" spans="1:12" ht="53.25" thickBot="1" x14ac:dyDescent="0.3">
      <c r="A29" s="13">
        <v>25</v>
      </c>
      <c r="B29" s="19" t="s">
        <v>51</v>
      </c>
      <c r="C29" s="7" t="s">
        <v>7</v>
      </c>
      <c r="D29" s="13" t="s">
        <v>50</v>
      </c>
      <c r="E29" s="21">
        <v>1</v>
      </c>
      <c r="F29" s="15">
        <v>20693.3</v>
      </c>
      <c r="G29" s="20">
        <v>20693.3</v>
      </c>
      <c r="H29" s="20">
        <f t="shared" si="1"/>
        <v>0</v>
      </c>
      <c r="J29" s="22"/>
      <c r="K29" s="22"/>
    </row>
    <row r="30" spans="1:12" ht="21.75" thickBot="1" x14ac:dyDescent="0.3">
      <c r="A30" s="13">
        <v>26</v>
      </c>
      <c r="B30" s="19" t="s">
        <v>53</v>
      </c>
      <c r="C30" s="7" t="s">
        <v>7</v>
      </c>
      <c r="D30" s="13" t="s">
        <v>50</v>
      </c>
      <c r="E30" s="21">
        <v>6</v>
      </c>
      <c r="F30" s="15">
        <v>73631.33</v>
      </c>
      <c r="G30" s="20">
        <v>73315.789999999994</v>
      </c>
      <c r="H30" s="48">
        <f t="shared" si="1"/>
        <v>315.54000000000815</v>
      </c>
      <c r="J30" s="22"/>
      <c r="K30" s="22"/>
    </row>
    <row r="31" spans="1:12" ht="21.75" thickBot="1" x14ac:dyDescent="0.3">
      <c r="A31" s="13">
        <v>27</v>
      </c>
      <c r="B31" s="19" t="s">
        <v>52</v>
      </c>
      <c r="C31" s="7" t="s">
        <v>7</v>
      </c>
      <c r="D31" s="13" t="s">
        <v>50</v>
      </c>
      <c r="E31" s="21">
        <v>1</v>
      </c>
      <c r="F31" s="15">
        <v>49192.69</v>
      </c>
      <c r="G31" s="20">
        <v>49192.69</v>
      </c>
      <c r="H31" s="20">
        <f t="shared" si="1"/>
        <v>0</v>
      </c>
      <c r="J31" s="22"/>
      <c r="K31" s="22"/>
    </row>
    <row r="32" spans="1:12" ht="15.75" thickBot="1" x14ac:dyDescent="0.3">
      <c r="A32" s="13"/>
      <c r="B32" s="17"/>
      <c r="C32" s="14"/>
      <c r="D32" s="13"/>
      <c r="E32" s="18"/>
      <c r="F32" s="15"/>
      <c r="G32" s="20"/>
      <c r="H32" s="20"/>
    </row>
    <row r="33" spans="3:10" x14ac:dyDescent="0.25">
      <c r="F33" s="22">
        <f>SUM(F5:F32)</f>
        <v>3152486.2699999991</v>
      </c>
      <c r="G33" s="22">
        <f>SUM(G5:G32)</f>
        <v>2673471.5099999993</v>
      </c>
      <c r="H33" s="22">
        <f>SUM(H5:H32)</f>
        <v>479014.76</v>
      </c>
      <c r="I33" s="22"/>
    </row>
    <row r="34" spans="3:10" x14ac:dyDescent="0.25">
      <c r="G34" s="22"/>
      <c r="J34" s="22"/>
    </row>
    <row r="35" spans="3:10" ht="23.25" x14ac:dyDescent="0.25">
      <c r="C35" s="22"/>
      <c r="F35" t="s">
        <v>11</v>
      </c>
      <c r="G35" s="27" t="s">
        <v>12</v>
      </c>
      <c r="H35" s="22">
        <f>H17+H19+H20+H21+H23+H28+H30</f>
        <v>223183.50000000003</v>
      </c>
    </row>
    <row r="36" spans="3:10" ht="23.25" x14ac:dyDescent="0.25">
      <c r="C36" s="22"/>
      <c r="F36" s="25"/>
      <c r="G36" s="27" t="s">
        <v>13</v>
      </c>
      <c r="H36" s="22">
        <f>H6+H8+H9+H10+H12+H13+H16+H25+H26+H27</f>
        <v>115920.34000000003</v>
      </c>
    </row>
    <row r="37" spans="3:10" ht="23.25" x14ac:dyDescent="0.25">
      <c r="G37" s="27" t="s">
        <v>22</v>
      </c>
      <c r="H37" s="22">
        <f>H11+H14</f>
        <v>139910.91999999998</v>
      </c>
    </row>
    <row r="38" spans="3:10" x14ac:dyDescent="0.25">
      <c r="C38" s="25"/>
      <c r="F38" s="25"/>
    </row>
  </sheetData>
  <mergeCells count="1">
    <mergeCell ref="A1:H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А. Гусейнов</dc:creator>
  <cp:lastModifiedBy>Гусейнов</cp:lastModifiedBy>
  <cp:lastPrinted>2022-04-08T08:52:22Z</cp:lastPrinted>
  <dcterms:created xsi:type="dcterms:W3CDTF">2020-04-02T12:17:56Z</dcterms:created>
  <dcterms:modified xsi:type="dcterms:W3CDTF">2024-02-06T13:23:27Z</dcterms:modified>
</cp:coreProperties>
</file>