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Торги\2021\"/>
    </mc:Choice>
  </mc:AlternateContent>
  <bookViews>
    <workbookView xWindow="0" yWindow="0" windowWidth="21555" windowHeight="814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2" i="1" l="1"/>
  <c r="H35" i="1" l="1"/>
  <c r="H11" i="1" l="1"/>
  <c r="H14" i="1" l="1"/>
  <c r="H15" i="1"/>
  <c r="F33" i="1" l="1"/>
  <c r="G33" i="1"/>
  <c r="H13" i="1" l="1"/>
  <c r="H12" i="1"/>
  <c r="H8" i="1"/>
  <c r="H5" i="1"/>
  <c r="H31" i="1" l="1"/>
  <c r="H30" i="1" l="1"/>
  <c r="H29" i="1" l="1"/>
  <c r="H27" i="1" l="1"/>
  <c r="H26" i="1" l="1"/>
  <c r="H24" i="1" l="1"/>
  <c r="H21" i="1"/>
  <c r="H20" i="1" l="1"/>
  <c r="H22" i="1"/>
  <c r="H23" i="1"/>
  <c r="H25" i="1"/>
  <c r="H17" i="1" l="1"/>
  <c r="H18" i="1"/>
  <c r="H19" i="1"/>
  <c r="H32" i="1"/>
  <c r="H16" i="1"/>
  <c r="H33" i="1" l="1"/>
  <c r="H36" i="1" l="1"/>
</calcChain>
</file>

<file path=xl/sharedStrings.xml><?xml version="1.0" encoding="utf-8"?>
<sst xmlns="http://schemas.openxmlformats.org/spreadsheetml/2006/main" count="63" uniqueCount="39">
  <si>
    <t>№ п/п</t>
  </si>
  <si>
    <t> Предмет закупки</t>
  </si>
  <si>
    <t>Способ определения поставщика</t>
  </si>
  <si>
    <t>Время проведения</t>
  </si>
  <si>
    <t>Количество участников</t>
  </si>
  <si>
    <t>Начальная цена, руб.</t>
  </si>
  <si>
    <t>Фактическая цена контракта, руб.</t>
  </si>
  <si>
    <t>Услуги по уборке административных зданий                                                  (для СМП/СОНО)</t>
  </si>
  <si>
    <t>Электронный аукцион</t>
  </si>
  <si>
    <t>Разница между начальной и фактической ценой, руб.</t>
  </si>
  <si>
    <t>январь-фвраль</t>
  </si>
  <si>
    <t>Работы по техническому обслуживанию установок пожарной сигнализации                                      (для СМП/СОНО)</t>
  </si>
  <si>
    <t>Услуги по техническому обслуживанию систем охранной сигнализации                                          (для СМП/СОНО)</t>
  </si>
  <si>
    <t>Бумага для копировально-множительной техники                             (для СМП/СОНО)</t>
  </si>
  <si>
    <t>Услуги информационно-технологической поддержки баз данных справочно-правовых систем                                                 (для СМП/СОНО)</t>
  </si>
  <si>
    <t>в т.ч. КБК</t>
  </si>
  <si>
    <t>Результаты конкурентных способов определения поставщиков в 2021 году</t>
  </si>
  <si>
    <t>Работы по техническому обслуживанию систем видеонаблюдения                             (для СМП/СОНО)</t>
  </si>
  <si>
    <t>дек.20</t>
  </si>
  <si>
    <t>Бензин автомобильный АИ-95 экологического класса не ниже К5 (розничная реализация)                 (для СМП/СОНО)</t>
  </si>
  <si>
    <t>февраль-март</t>
  </si>
  <si>
    <t>Услуги по техническому обслуживанию автомобилей                  (для СМП/СОНО)</t>
  </si>
  <si>
    <t>март-апрель</t>
  </si>
  <si>
    <t>Картридж для МФУ                                (для СМП/СОНО)</t>
  </si>
  <si>
    <t>Картридж для принтера                                (для СМП/СОНО)</t>
  </si>
  <si>
    <t>Услуги по заправке картриджей для оргтехники (для СМП/СОНО)</t>
  </si>
  <si>
    <t>Источник бесперебойного питания для АРМ  (для СМП/СОНО)</t>
  </si>
  <si>
    <t>май</t>
  </si>
  <si>
    <t>Выполнение работ по техническому обслуживанию сплит-систем               (для СМП/СОНО)</t>
  </si>
  <si>
    <t>Услуги по уборке административных зданий (для СМП/СОНО)</t>
  </si>
  <si>
    <t>контракт расторгнут по фактическому исполнению</t>
  </si>
  <si>
    <t>Системный блок                                   (для СМП/СОНО)</t>
  </si>
  <si>
    <t>Масло моторное                                              (для СМП/СОНО)</t>
  </si>
  <si>
    <t>май-июнь</t>
  </si>
  <si>
    <t>июнь</t>
  </si>
  <si>
    <t>Выполнение работ по подготовке систем отопления двух объектов к отопительному сезону                                  (для СМП/СОНО)</t>
  </si>
  <si>
    <t xml:space="preserve">Жидкость омывателя стекла                      (для СМП/СОНО)           </t>
  </si>
  <si>
    <t xml:space="preserve">Конверт почтовый бумажный                (для СМП/СОНО)     </t>
  </si>
  <si>
    <t>июнь-июль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</si>
</sst>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7.5"/>
      <color rgb="FF000000"/>
      <name val="Arial"/>
      <family val="2"/>
      <charset val="204"/>
    </font>
    <font>
      <sz val="7.5"/>
      <color rgb="FF000000"/>
      <name val="Arial"/>
      <family val="2"/>
      <charset val="204"/>
    </font>
    <font>
      <sz val="7.5"/>
      <color theme="1"/>
      <name val="Calibri"/>
      <family val="2"/>
      <charset val="204"/>
      <scheme val="minor"/>
    </font>
    <font>
      <sz val="7.5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rgb="FF000000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7" fontId="2" fillId="0" borderId="5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4" fontId="2" fillId="0" borderId="8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0" fillId="0" borderId="8" xfId="0" applyBorder="1"/>
    <xf numFmtId="0" fontId="4" fillId="0" borderId="8" xfId="0" applyFont="1" applyBorder="1" applyAlignment="1">
      <alignment horizontal="center" vertical="center" wrapText="1"/>
    </xf>
    <xf numFmtId="4" fontId="5" fillId="0" borderId="8" xfId="0" applyNumberFormat="1" applyFont="1" applyBorder="1" applyAlignment="1">
      <alignment horizontal="center" vertical="center"/>
    </xf>
    <xf numFmtId="4" fontId="4" fillId="0" borderId="8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17" fontId="2" fillId="0" borderId="2" xfId="0" applyNumberFormat="1" applyFont="1" applyBorder="1" applyAlignment="1">
      <alignment horizontal="center" vertical="center" wrapText="1"/>
    </xf>
    <xf numFmtId="4" fontId="0" fillId="0" borderId="0" xfId="0" applyNumberFormat="1"/>
    <xf numFmtId="0" fontId="0" fillId="0" borderId="0" xfId="0" applyAlignment="1">
      <alignment horizontal="left"/>
    </xf>
    <xf numFmtId="0" fontId="4" fillId="0" borderId="8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17" fontId="2" fillId="0" borderId="7" xfId="0" applyNumberFormat="1" applyFont="1" applyBorder="1" applyAlignment="1">
      <alignment horizontal="center" vertical="center" wrapText="1"/>
    </xf>
    <xf numFmtId="17" fontId="2" fillId="0" borderId="4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4" fontId="2" fillId="0" borderId="7" xfId="0" applyNumberFormat="1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4" fontId="2" fillId="0" borderId="15" xfId="0" applyNumberFormat="1" applyFont="1" applyBorder="1" applyAlignment="1">
      <alignment horizontal="center" vertical="center" wrapText="1"/>
    </xf>
    <xf numFmtId="4" fontId="2" fillId="0" borderId="16" xfId="0" applyNumberFormat="1" applyFont="1" applyBorder="1" applyAlignment="1">
      <alignment horizontal="center" vertical="center" wrapText="1"/>
    </xf>
    <xf numFmtId="4" fontId="2" fillId="0" borderId="17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17" fontId="2" fillId="0" borderId="12" xfId="0" applyNumberFormat="1" applyFont="1" applyBorder="1" applyAlignment="1">
      <alignment horizontal="center" vertical="center" wrapText="1"/>
    </xf>
    <xf numFmtId="17" fontId="2" fillId="0" borderId="13" xfId="0" applyNumberFormat="1" applyFont="1" applyBorder="1" applyAlignment="1">
      <alignment horizontal="center" vertical="center" wrapText="1"/>
    </xf>
    <xf numFmtId="17" fontId="2" fillId="0" borderId="14" xfId="0" applyNumberFormat="1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 wrapText="1"/>
    </xf>
    <xf numFmtId="4" fontId="2" fillId="0" borderId="13" xfId="0" applyNumberFormat="1" applyFont="1" applyBorder="1" applyAlignment="1">
      <alignment horizontal="center" vertical="center" wrapText="1"/>
    </xf>
    <xf numFmtId="4" fontId="2" fillId="0" borderId="14" xfId="0" applyNumberFormat="1" applyFont="1" applyBorder="1" applyAlignment="1">
      <alignment horizontal="center" vertical="center" wrapText="1"/>
    </xf>
    <xf numFmtId="4" fontId="2" fillId="0" borderId="9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tabSelected="1" topLeftCell="A17" zoomScale="145" zoomScaleNormal="145" workbookViewId="0">
      <selection activeCell="H30" sqref="H30"/>
    </sheetView>
  </sheetViews>
  <sheetFormatPr defaultRowHeight="15" x14ac:dyDescent="0.25"/>
  <cols>
    <col min="1" max="1" width="5.140625" customWidth="1"/>
    <col min="2" max="2" width="24" customWidth="1"/>
    <col min="3" max="3" width="15.85546875" customWidth="1"/>
    <col min="4" max="4" width="7.42578125" customWidth="1"/>
    <col min="5" max="5" width="6.28515625" customWidth="1"/>
    <col min="6" max="6" width="12.85546875" customWidth="1"/>
    <col min="7" max="8" width="12.140625" bestFit="1" customWidth="1"/>
    <col min="9" max="9" width="10.5703125" bestFit="1" customWidth="1"/>
    <col min="10" max="10" width="12.140625" bestFit="1" customWidth="1"/>
    <col min="11" max="11" width="12.140625" customWidth="1"/>
    <col min="12" max="12" width="10.5703125" bestFit="1" customWidth="1"/>
  </cols>
  <sheetData>
    <row r="1" spans="1:12" x14ac:dyDescent="0.25">
      <c r="A1" s="35" t="s">
        <v>16</v>
      </c>
      <c r="B1" s="35"/>
      <c r="C1" s="35"/>
      <c r="D1" s="35"/>
      <c r="E1" s="35"/>
      <c r="F1" s="35"/>
      <c r="G1" s="35"/>
      <c r="H1" s="35"/>
    </row>
    <row r="2" spans="1:12" x14ac:dyDescent="0.25">
      <c r="A2" s="35"/>
      <c r="B2" s="35"/>
      <c r="C2" s="35"/>
      <c r="D2" s="35"/>
      <c r="E2" s="35"/>
      <c r="F2" s="35"/>
      <c r="G2" s="35"/>
      <c r="H2" s="35"/>
    </row>
    <row r="3" spans="1:12" ht="15.75" thickBot="1" x14ac:dyDescent="0.3">
      <c r="A3" s="36"/>
      <c r="B3" s="36"/>
      <c r="C3" s="36"/>
      <c r="D3" s="36"/>
      <c r="E3" s="36"/>
      <c r="F3" s="36"/>
      <c r="G3" s="36"/>
      <c r="H3" s="36"/>
    </row>
    <row r="4" spans="1:12" ht="39.75" thickBot="1" x14ac:dyDescent="0.3">
      <c r="A4" s="1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9</v>
      </c>
    </row>
    <row r="5" spans="1:12" ht="55.5" customHeight="1" thickBot="1" x14ac:dyDescent="0.3">
      <c r="A5" s="31">
        <v>1</v>
      </c>
      <c r="B5" s="31" t="s">
        <v>11</v>
      </c>
      <c r="C5" s="31" t="s">
        <v>8</v>
      </c>
      <c r="D5" s="29">
        <v>44166</v>
      </c>
      <c r="E5" s="31">
        <v>6</v>
      </c>
      <c r="F5" s="33">
        <v>65664</v>
      </c>
      <c r="G5" s="33">
        <v>12000</v>
      </c>
      <c r="H5" s="33">
        <f>F5-G5</f>
        <v>53664</v>
      </c>
    </row>
    <row r="6" spans="1:12" ht="4.5" hidden="1" customHeight="1" thickBot="1" x14ac:dyDescent="0.3">
      <c r="A6" s="32"/>
      <c r="B6" s="32"/>
      <c r="C6" s="32"/>
      <c r="D6" s="30"/>
      <c r="E6" s="32"/>
      <c r="F6" s="34"/>
      <c r="G6" s="34"/>
      <c r="H6" s="34"/>
    </row>
    <row r="7" spans="1:12" ht="15.75" hidden="1" thickBot="1" x14ac:dyDescent="0.3">
      <c r="A7" s="32"/>
      <c r="B7" s="32"/>
      <c r="C7" s="32"/>
      <c r="D7" s="30"/>
      <c r="E7" s="32"/>
      <c r="F7" s="34"/>
      <c r="G7" s="34"/>
      <c r="H7" s="34"/>
    </row>
    <row r="8" spans="1:12" ht="44.25" customHeight="1" x14ac:dyDescent="0.25">
      <c r="A8" s="40">
        <v>2</v>
      </c>
      <c r="B8" s="43" t="s">
        <v>12</v>
      </c>
      <c r="C8" s="40" t="s">
        <v>8</v>
      </c>
      <c r="D8" s="46">
        <v>44166</v>
      </c>
      <c r="E8" s="40">
        <v>3</v>
      </c>
      <c r="F8" s="49">
        <v>36396</v>
      </c>
      <c r="G8" s="52">
        <v>16000</v>
      </c>
      <c r="H8" s="37">
        <f>F8-G8</f>
        <v>20396</v>
      </c>
    </row>
    <row r="9" spans="1:12" ht="69.75" hidden="1" customHeight="1" x14ac:dyDescent="0.25">
      <c r="A9" s="41"/>
      <c r="B9" s="44"/>
      <c r="C9" s="41"/>
      <c r="D9" s="47"/>
      <c r="E9" s="41"/>
      <c r="F9" s="50"/>
      <c r="G9" s="53"/>
      <c r="H9" s="38"/>
    </row>
    <row r="10" spans="1:12" ht="4.5" customHeight="1" thickBot="1" x14ac:dyDescent="0.3">
      <c r="A10" s="42"/>
      <c r="B10" s="45"/>
      <c r="C10" s="42"/>
      <c r="D10" s="48"/>
      <c r="E10" s="42"/>
      <c r="F10" s="51"/>
      <c r="G10" s="54"/>
      <c r="H10" s="39"/>
    </row>
    <row r="11" spans="1:12" ht="46.5" thickBot="1" x14ac:dyDescent="0.3">
      <c r="A11" s="4">
        <v>3</v>
      </c>
      <c r="B11" s="7" t="s">
        <v>7</v>
      </c>
      <c r="C11" s="7" t="s">
        <v>8</v>
      </c>
      <c r="D11" s="8">
        <v>44166</v>
      </c>
      <c r="E11" s="7">
        <v>1</v>
      </c>
      <c r="F11" s="9">
        <v>27984</v>
      </c>
      <c r="G11" s="9">
        <v>27984</v>
      </c>
      <c r="H11" s="9">
        <f>F11-G11</f>
        <v>0</v>
      </c>
      <c r="I11" s="28" t="s">
        <v>30</v>
      </c>
    </row>
    <row r="12" spans="1:12" ht="53.25" thickBot="1" x14ac:dyDescent="0.3">
      <c r="A12" s="4">
        <v>4</v>
      </c>
      <c r="B12" s="10" t="s">
        <v>14</v>
      </c>
      <c r="C12" s="11" t="s">
        <v>8</v>
      </c>
      <c r="D12" s="23">
        <v>44166</v>
      </c>
      <c r="E12" s="11">
        <v>2</v>
      </c>
      <c r="F12" s="11">
        <v>118422.28</v>
      </c>
      <c r="G12" s="12">
        <v>113093.28</v>
      </c>
      <c r="H12" s="12">
        <f>F12-G12</f>
        <v>5329</v>
      </c>
      <c r="J12" s="24"/>
      <c r="K12" s="24"/>
    </row>
    <row r="13" spans="1:12" ht="42.75" thickBot="1" x14ac:dyDescent="0.3">
      <c r="A13" s="10">
        <v>5</v>
      </c>
      <c r="B13" s="11" t="s">
        <v>17</v>
      </c>
      <c r="C13" s="11" t="s">
        <v>8</v>
      </c>
      <c r="D13" s="27" t="s">
        <v>18</v>
      </c>
      <c r="E13" s="11">
        <v>2</v>
      </c>
      <c r="F13" s="12">
        <v>14000</v>
      </c>
      <c r="G13" s="12">
        <v>11860</v>
      </c>
      <c r="H13" s="12">
        <f>F13-G13</f>
        <v>2140</v>
      </c>
      <c r="J13" s="24"/>
      <c r="K13" s="24"/>
      <c r="L13" s="24"/>
    </row>
    <row r="14" spans="1:12" ht="42.75" thickBot="1" x14ac:dyDescent="0.3">
      <c r="A14" s="4">
        <v>6</v>
      </c>
      <c r="B14" s="7" t="s">
        <v>19</v>
      </c>
      <c r="C14" s="7" t="s">
        <v>8</v>
      </c>
      <c r="D14" s="7" t="s">
        <v>10</v>
      </c>
      <c r="E14" s="7">
        <v>2</v>
      </c>
      <c r="F14" s="9">
        <v>611712.49</v>
      </c>
      <c r="G14" s="9">
        <v>584991.5</v>
      </c>
      <c r="H14" s="12">
        <f t="shared" ref="H14:H15" si="0">F14-G14</f>
        <v>26720.989999999991</v>
      </c>
    </row>
    <row r="15" spans="1:12" ht="32.25" thickBot="1" x14ac:dyDescent="0.3">
      <c r="A15" s="3">
        <v>7</v>
      </c>
      <c r="B15" s="11" t="s">
        <v>13</v>
      </c>
      <c r="C15" s="11" t="s">
        <v>8</v>
      </c>
      <c r="D15" s="11" t="s">
        <v>10</v>
      </c>
      <c r="E15" s="5">
        <v>7</v>
      </c>
      <c r="F15" s="5">
        <v>313111.26</v>
      </c>
      <c r="G15" s="6">
        <v>249439.16</v>
      </c>
      <c r="H15" s="12">
        <f t="shared" si="0"/>
        <v>63672.100000000006</v>
      </c>
    </row>
    <row r="16" spans="1:12" ht="32.25" thickBot="1" x14ac:dyDescent="0.3">
      <c r="A16" s="13">
        <v>8</v>
      </c>
      <c r="B16" s="7" t="s">
        <v>21</v>
      </c>
      <c r="C16" s="7" t="s">
        <v>8</v>
      </c>
      <c r="D16" s="7" t="s">
        <v>20</v>
      </c>
      <c r="E16" s="13">
        <v>6</v>
      </c>
      <c r="F16" s="15">
        <v>193400</v>
      </c>
      <c r="G16" s="21">
        <v>41581.050000000003</v>
      </c>
      <c r="H16" s="21">
        <f>F16-G16</f>
        <v>151818.95000000001</v>
      </c>
      <c r="J16" s="24"/>
      <c r="K16" s="24"/>
      <c r="L16" s="24"/>
    </row>
    <row r="17" spans="1:12" ht="21.75" thickBot="1" x14ac:dyDescent="0.3">
      <c r="A17" s="13">
        <v>9</v>
      </c>
      <c r="B17" s="19" t="s">
        <v>23</v>
      </c>
      <c r="C17" s="7" t="s">
        <v>8</v>
      </c>
      <c r="D17" s="13" t="s">
        <v>22</v>
      </c>
      <c r="E17" s="13">
        <v>5</v>
      </c>
      <c r="F17" s="15">
        <v>81800</v>
      </c>
      <c r="G17" s="21">
        <v>29857</v>
      </c>
      <c r="H17" s="21">
        <f t="shared" ref="H17:H32" si="1">F17-G17</f>
        <v>51943</v>
      </c>
    </row>
    <row r="18" spans="1:12" ht="21.75" thickBot="1" x14ac:dyDescent="0.3">
      <c r="A18" s="13">
        <v>10</v>
      </c>
      <c r="B18" s="19" t="s">
        <v>24</v>
      </c>
      <c r="C18" s="7" t="s">
        <v>8</v>
      </c>
      <c r="D18" s="13" t="s">
        <v>22</v>
      </c>
      <c r="E18" s="16">
        <v>6</v>
      </c>
      <c r="F18" s="15">
        <v>64300</v>
      </c>
      <c r="G18" s="21">
        <v>24434</v>
      </c>
      <c r="H18" s="21">
        <f t="shared" si="1"/>
        <v>39866</v>
      </c>
    </row>
    <row r="19" spans="1:12" ht="32.25" thickBot="1" x14ac:dyDescent="0.3">
      <c r="A19" s="13">
        <v>11</v>
      </c>
      <c r="B19" s="13" t="s">
        <v>25</v>
      </c>
      <c r="C19" s="7" t="s">
        <v>8</v>
      </c>
      <c r="D19" s="13" t="s">
        <v>22</v>
      </c>
      <c r="E19" s="13">
        <v>6</v>
      </c>
      <c r="F19" s="15">
        <v>53267</v>
      </c>
      <c r="G19" s="21">
        <v>22518.33</v>
      </c>
      <c r="H19" s="21">
        <f t="shared" si="1"/>
        <v>30748.67</v>
      </c>
    </row>
    <row r="20" spans="1:12" ht="21.75" thickBot="1" x14ac:dyDescent="0.3">
      <c r="A20" s="13">
        <v>12</v>
      </c>
      <c r="B20" s="13" t="s">
        <v>31</v>
      </c>
      <c r="C20" s="7" t="s">
        <v>8</v>
      </c>
      <c r="D20" s="13" t="s">
        <v>22</v>
      </c>
      <c r="E20" s="22">
        <v>11</v>
      </c>
      <c r="F20" s="15">
        <v>178600</v>
      </c>
      <c r="G20" s="21">
        <v>107614</v>
      </c>
      <c r="H20" s="21">
        <f t="shared" si="1"/>
        <v>70986</v>
      </c>
    </row>
    <row r="21" spans="1:12" ht="21.75" thickBot="1" x14ac:dyDescent="0.3">
      <c r="A21" s="13">
        <v>13</v>
      </c>
      <c r="B21" s="17" t="s">
        <v>26</v>
      </c>
      <c r="C21" s="7" t="s">
        <v>8</v>
      </c>
      <c r="D21" s="13" t="s">
        <v>22</v>
      </c>
      <c r="E21" s="22">
        <v>4</v>
      </c>
      <c r="F21" s="15">
        <v>63200</v>
      </c>
      <c r="G21" s="21">
        <v>45820</v>
      </c>
      <c r="H21" s="21">
        <f t="shared" si="1"/>
        <v>17380</v>
      </c>
    </row>
    <row r="22" spans="1:12" ht="29.25" customHeight="1" thickBot="1" x14ac:dyDescent="0.3">
      <c r="A22" s="13">
        <v>14</v>
      </c>
      <c r="B22" s="17" t="s">
        <v>28</v>
      </c>
      <c r="C22" s="14" t="str">
        <f>$C$21</f>
        <v>Электронный аукцион</v>
      </c>
      <c r="D22" s="13" t="s">
        <v>27</v>
      </c>
      <c r="E22" s="22">
        <v>7</v>
      </c>
      <c r="F22" s="15">
        <v>119898.86</v>
      </c>
      <c r="G22" s="21">
        <v>35002.54</v>
      </c>
      <c r="H22" s="21">
        <f t="shared" si="1"/>
        <v>84896.320000000007</v>
      </c>
    </row>
    <row r="23" spans="1:12" ht="21.75" thickBot="1" x14ac:dyDescent="0.3">
      <c r="A23" s="13">
        <v>15</v>
      </c>
      <c r="B23" s="17" t="s">
        <v>29</v>
      </c>
      <c r="C23" s="14" t="s">
        <v>8</v>
      </c>
      <c r="D23" s="13" t="s">
        <v>27</v>
      </c>
      <c r="E23" s="22">
        <v>1</v>
      </c>
      <c r="F23" s="15">
        <v>182616</v>
      </c>
      <c r="G23" s="21">
        <v>181611.61</v>
      </c>
      <c r="H23" s="20">
        <f t="shared" si="1"/>
        <v>1004.390000000014</v>
      </c>
    </row>
    <row r="24" spans="1:12" ht="21.75" thickBot="1" x14ac:dyDescent="0.3">
      <c r="A24" s="13">
        <v>16</v>
      </c>
      <c r="B24" s="17" t="s">
        <v>32</v>
      </c>
      <c r="C24" s="14" t="s">
        <v>8</v>
      </c>
      <c r="D24" s="13" t="s">
        <v>33</v>
      </c>
      <c r="E24" s="26">
        <v>8</v>
      </c>
      <c r="F24" s="15">
        <v>62618.400000000001</v>
      </c>
      <c r="G24" s="21">
        <v>27002.19</v>
      </c>
      <c r="H24" s="20">
        <f t="shared" ref="H24" si="2">F24-G24</f>
        <v>35616.210000000006</v>
      </c>
    </row>
    <row r="25" spans="1:12" ht="42.75" thickBot="1" x14ac:dyDescent="0.3">
      <c r="A25" s="13">
        <v>17</v>
      </c>
      <c r="B25" s="17" t="s">
        <v>35</v>
      </c>
      <c r="C25" s="14" t="s">
        <v>8</v>
      </c>
      <c r="D25" s="13" t="s">
        <v>34</v>
      </c>
      <c r="E25" s="22">
        <v>2</v>
      </c>
      <c r="F25" s="15">
        <v>53333.22</v>
      </c>
      <c r="G25" s="21">
        <v>45333.34</v>
      </c>
      <c r="H25" s="21">
        <f t="shared" ref="H25" si="3">F25-G25</f>
        <v>7999.8800000000047</v>
      </c>
    </row>
    <row r="26" spans="1:12" ht="21.75" thickBot="1" x14ac:dyDescent="0.3">
      <c r="A26" s="13">
        <v>18</v>
      </c>
      <c r="B26" s="17" t="s">
        <v>36</v>
      </c>
      <c r="C26" s="14" t="s">
        <v>8</v>
      </c>
      <c r="D26" s="13" t="s">
        <v>34</v>
      </c>
      <c r="E26" s="22">
        <v>1</v>
      </c>
      <c r="F26" s="15">
        <v>18719.04</v>
      </c>
      <c r="G26" s="21">
        <v>18719.04</v>
      </c>
      <c r="H26" s="21">
        <f t="shared" ref="H26:H30" si="4">F26-G26</f>
        <v>0</v>
      </c>
      <c r="J26" s="24"/>
      <c r="K26" s="24"/>
      <c r="L26" s="24"/>
    </row>
    <row r="27" spans="1:12" ht="21.75" thickBot="1" x14ac:dyDescent="0.3">
      <c r="A27" s="13">
        <v>19</v>
      </c>
      <c r="B27" s="17" t="s">
        <v>37</v>
      </c>
      <c r="C27" s="14" t="s">
        <v>8</v>
      </c>
      <c r="D27" s="13" t="s">
        <v>38</v>
      </c>
      <c r="E27" s="22">
        <v>7</v>
      </c>
      <c r="F27" s="15">
        <v>35375</v>
      </c>
      <c r="G27" s="21">
        <v>25170.51</v>
      </c>
      <c r="H27" s="21">
        <f t="shared" si="4"/>
        <v>10204.490000000002</v>
      </c>
      <c r="K27" s="24"/>
    </row>
    <row r="28" spans="1:12" ht="15.75" thickBot="1" x14ac:dyDescent="0.3">
      <c r="A28" s="13">
        <v>20</v>
      </c>
      <c r="B28" s="17"/>
      <c r="C28" s="14"/>
      <c r="D28" s="13"/>
      <c r="E28" s="22"/>
      <c r="F28" s="15"/>
      <c r="G28" s="21"/>
      <c r="H28" s="21">
        <v>0</v>
      </c>
      <c r="K28" s="24"/>
    </row>
    <row r="29" spans="1:12" ht="15.75" thickBot="1" x14ac:dyDescent="0.3">
      <c r="A29" s="13">
        <v>21</v>
      </c>
      <c r="B29" s="17"/>
      <c r="C29" s="14"/>
      <c r="D29" s="13"/>
      <c r="E29" s="22"/>
      <c r="F29" s="15"/>
      <c r="G29" s="21"/>
      <c r="H29" s="21">
        <f t="shared" si="4"/>
        <v>0</v>
      </c>
    </row>
    <row r="30" spans="1:12" ht="15.75" thickBot="1" x14ac:dyDescent="0.3">
      <c r="A30" s="13">
        <v>22</v>
      </c>
      <c r="B30" s="17"/>
      <c r="C30" s="14"/>
      <c r="D30" s="13"/>
      <c r="E30" s="22"/>
      <c r="F30" s="15"/>
      <c r="G30" s="21"/>
      <c r="H30" s="21">
        <f t="shared" si="4"/>
        <v>0</v>
      </c>
    </row>
    <row r="31" spans="1:12" ht="15.75" thickBot="1" x14ac:dyDescent="0.3">
      <c r="A31" s="13">
        <v>23</v>
      </c>
      <c r="B31" s="17"/>
      <c r="C31" s="14"/>
      <c r="D31" s="13"/>
      <c r="E31" s="22"/>
      <c r="F31" s="15"/>
      <c r="G31" s="21"/>
      <c r="H31" s="21">
        <f t="shared" ref="H31" si="5">F31-G31</f>
        <v>0</v>
      </c>
      <c r="J31" s="24"/>
      <c r="K31" s="24"/>
    </row>
    <row r="32" spans="1:12" ht="15.75" thickBot="1" x14ac:dyDescent="0.3">
      <c r="A32" s="13"/>
      <c r="B32" s="17"/>
      <c r="C32" s="14"/>
      <c r="D32" s="13"/>
      <c r="E32" s="18"/>
      <c r="F32" s="15"/>
      <c r="G32" s="21"/>
      <c r="H32" s="21">
        <f t="shared" si="1"/>
        <v>0</v>
      </c>
    </row>
    <row r="33" spans="3:9" x14ac:dyDescent="0.25">
      <c r="F33" s="24">
        <f>SUM(F5:F32)</f>
        <v>2294417.5500000003</v>
      </c>
      <c r="G33" s="24">
        <f>SUM(G5:G32)</f>
        <v>1620031.5500000003</v>
      </c>
      <c r="H33" s="24">
        <f>SUM(H5:H32)</f>
        <v>674386</v>
      </c>
      <c r="I33" s="24"/>
    </row>
    <row r="34" spans="3:9" x14ac:dyDescent="0.25">
      <c r="G34" s="24"/>
    </row>
    <row r="35" spans="3:9" x14ac:dyDescent="0.25">
      <c r="C35" s="24"/>
      <c r="F35" t="s">
        <v>15</v>
      </c>
      <c r="G35" s="25">
        <v>242</v>
      </c>
      <c r="H35" s="24">
        <f>SUM(H12,H17,H18,H19,H20,H21)</f>
        <v>216252.66999999998</v>
      </c>
    </row>
    <row r="36" spans="3:9" x14ac:dyDescent="0.25">
      <c r="C36" s="24"/>
      <c r="G36" s="25">
        <v>244</v>
      </c>
      <c r="H36" s="24">
        <f>H33-H35</f>
        <v>458133.33</v>
      </c>
    </row>
    <row r="38" spans="3:9" x14ac:dyDescent="0.25">
      <c r="C38" s="24"/>
    </row>
  </sheetData>
  <mergeCells count="17">
    <mergeCell ref="H8:H10"/>
    <mergeCell ref="G5:G7"/>
    <mergeCell ref="A8:A10"/>
    <mergeCell ref="B8:B10"/>
    <mergeCell ref="C8:C10"/>
    <mergeCell ref="D8:D10"/>
    <mergeCell ref="E8:E10"/>
    <mergeCell ref="F8:F10"/>
    <mergeCell ref="G8:G10"/>
    <mergeCell ref="A5:A7"/>
    <mergeCell ref="B5:B7"/>
    <mergeCell ref="C5:C7"/>
    <mergeCell ref="D5:D7"/>
    <mergeCell ref="E5:E7"/>
    <mergeCell ref="F5:F7"/>
    <mergeCell ref="A1:H3"/>
    <mergeCell ref="H5:H7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Алексей А. Гусейнов</dc:creator>
  <cp:lastModifiedBy>Гусейнов</cp:lastModifiedBy>
  <cp:lastPrinted>2020-07-20T13:38:05Z</cp:lastPrinted>
  <dcterms:created xsi:type="dcterms:W3CDTF">2020-04-02T12:17:56Z</dcterms:created>
  <dcterms:modified xsi:type="dcterms:W3CDTF">2021-11-19T12:28:53Z</dcterms:modified>
</cp:coreProperties>
</file>